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Teletrabajo\Downloads\"/>
    </mc:Choice>
  </mc:AlternateContent>
  <xr:revisionPtr revIDLastSave="0" documentId="13_ncr:1_{1B35D740-2C71-405F-8B7B-0EAB2CD7DA45}" xr6:coauthVersionLast="47" xr6:coauthVersionMax="47" xr10:uidLastSave="{00000000-0000-0000-0000-000000000000}"/>
  <bookViews>
    <workbookView xWindow="-120" yWindow="-120" windowWidth="29040" windowHeight="15720" xr2:uid="{AE9DFA3A-31E5-4F62-BF83-7356E5D4689A}"/>
  </bookViews>
  <sheets>
    <sheet name="FASE 2-FINAL"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5" l="1"/>
  <c r="F3" i="5" l="1"/>
  <c r="F27" i="5"/>
  <c r="F26" i="5"/>
  <c r="F7" i="5"/>
  <c r="F31" i="5"/>
  <c r="F30" i="5"/>
  <c r="F29" i="5"/>
  <c r="F28" i="5"/>
  <c r="F24" i="5"/>
  <c r="F22" i="5"/>
  <c r="F21" i="5"/>
  <c r="F20" i="5"/>
  <c r="F19" i="5"/>
  <c r="F18" i="5"/>
  <c r="F17" i="5"/>
  <c r="F16" i="5"/>
  <c r="F15" i="5"/>
  <c r="F14" i="5"/>
  <c r="F13" i="5"/>
  <c r="F12" i="5"/>
  <c r="F11" i="5"/>
  <c r="F10" i="5"/>
  <c r="F9" i="5"/>
  <c r="F6" i="5"/>
  <c r="F8" i="5"/>
  <c r="F4" i="5"/>
  <c r="F32" i="5" l="1"/>
  <c r="F34" i="5" s="1"/>
</calcChain>
</file>

<file path=xl/sharedStrings.xml><?xml version="1.0" encoding="utf-8"?>
<sst xmlns="http://schemas.openxmlformats.org/spreadsheetml/2006/main" count="90" uniqueCount="59">
  <si>
    <t>Item</t>
  </si>
  <si>
    <t>Cantidad</t>
  </si>
  <si>
    <t>Valor total</t>
  </si>
  <si>
    <t>Observaciones</t>
  </si>
  <si>
    <t>Adquisición de registro core gamma espectral</t>
  </si>
  <si>
    <t>Descripción de corazones pie a pie</t>
  </si>
  <si>
    <t>DRX</t>
  </si>
  <si>
    <t>Descripción petrográfica de secciones delgadas</t>
  </si>
  <si>
    <t>Informe final</t>
  </si>
  <si>
    <t>Unidad</t>
  </si>
  <si>
    <t>pies</t>
  </si>
  <si>
    <t>muestras</t>
  </si>
  <si>
    <t>unidad</t>
  </si>
  <si>
    <t>unidades</t>
  </si>
  <si>
    <t>análisis</t>
  </si>
  <si>
    <t>SUBTOTAL</t>
  </si>
  <si>
    <t>IVA</t>
  </si>
  <si>
    <t>TOTAL</t>
  </si>
  <si>
    <t>PRESUPUESTO PROYECTO "Análisis integral de pozos perforados por la ANH"</t>
  </si>
  <si>
    <t>Recopilación y revisión de información secundaria.</t>
  </si>
  <si>
    <t>Informe de evaluación del estado de preservación de núcleos</t>
  </si>
  <si>
    <t>Informe técnico de la evaluación del estado actual de los núcleos de roca almacenados en la Litoteca Nacional que serán analizados, identificando potenciales problemas de preservación, diagnóstico de los posibles daños o alteraciones sufridas por los núcleos durante su almacenamiento (fracturas, desgaste, contaminación, alteraciones minerales, perdida de material), análisis de la documentación asociada a cada núcleo (informes de laboratorio y análisis, registros, entre otros) y recomendaciones para la conservación de los núcleos y la mitigación de los daños existentes para la realización de los análisis del presente proyecto.</t>
  </si>
  <si>
    <t xml:space="preserve">Tomografía digital de rayos x de corazones de pozos perforados por la ANH </t>
  </si>
  <si>
    <t>FRX</t>
  </si>
  <si>
    <t>SEM</t>
  </si>
  <si>
    <t>Análisis petrofísicos (Porosidad, permeabilidad y densidad de grano)</t>
  </si>
  <si>
    <t>MICROSONDA</t>
  </si>
  <si>
    <t xml:space="preserve">Análisis de Mohr-Coulomb </t>
  </si>
  <si>
    <t xml:space="preserve">Medición de Velocidad de onda P </t>
  </si>
  <si>
    <t xml:space="preserve">Medición de Velocidad de onda S </t>
  </si>
  <si>
    <t>Estimación de módulos elásticos Young (E), Shear (G), Bulk (K), Poisson’s Ratio (ν)</t>
  </si>
  <si>
    <t>HIDROGENO</t>
  </si>
  <si>
    <t xml:space="preserve">Informe detallado de la metodología llevada a cabo y las características de los equipos de laboratorio usados, resultados de los análisis geoquímico y geomecánicos, que incluyan comparaciones cualitativas y cuantitativas de cada uno de los parámetros medidos, y conclusiones sobre la interacción del hidrógeno con las rocas y fluidos. </t>
  </si>
  <si>
    <t xml:space="preserve">Debe incluir una explicación de la selección de las muestras que fueron usadas para esta parte del estudio dedicado a hidrógeno. Especificar cuales fueron los criterios tenidos en cuenta para escoger las muestras, de cuáles pozos hacen parte, incluir un mapa de la ubicación de los pozos de donde vienen las muestras. </t>
  </si>
  <si>
    <t>Resumen ejecutivo del proyecto en idioma inglés mínimo 20 páginas</t>
  </si>
  <si>
    <t>Presentación ejecutiva del proyecto en idioma inglés y español mínimo 30 diapositivas</t>
  </si>
  <si>
    <t xml:space="preserve">Base de datos: base de datos digital para almacenar toda la información recopilada, analizada y relacionada con los núcleos, incluyendo imágenes, análisis y metadatos. </t>
  </si>
  <si>
    <t xml:space="preserve">Un informe compilatorio de los ensayos descritos anteriormente </t>
  </si>
  <si>
    <t>Informe por pozo que recopile los antecedentes, metodología detallada y los resultados obtenidos en este proyecto y la initerpretacion de los mismos.</t>
  </si>
  <si>
    <t>Poster por cada pozo que recopile metodología detallada, los resultados obtenidos en este proyecto y la interpretación de estos.</t>
  </si>
  <si>
    <t>Informe de interpretaciones regionales integradas de los pozos que puedan ser correlacionados.</t>
  </si>
  <si>
    <t>informe que recopile las interpretaciones regionales de los pozos que puedan ser correlacionables</t>
  </si>
  <si>
    <t>Informe detallado de la información técnica y geológica disponible de los pozos cuyos núcleos serán analizados.</t>
  </si>
  <si>
    <t>Análisis bioestratigráficos</t>
  </si>
  <si>
    <t>Análisis de inclusiones fluidas.</t>
  </si>
  <si>
    <t>Análisis geoquímico (TOC), Ro y pirólisis para niveles finogranulares.</t>
  </si>
  <si>
    <t>Con su respectivo informe de resultados</t>
  </si>
  <si>
    <t>Medición de TOC en niveles de shale con Ro y pirólisis Rock Eval para muestras con más de 0.5% TOC. Con su respectivo informe de actividades.</t>
  </si>
  <si>
    <t>Con su respectivo informe de resultados que incluya difractogramas e interpretación</t>
  </si>
  <si>
    <t>Con su respectivo informe de resultados que incluya espectros e interpretación</t>
  </si>
  <si>
    <t>Con sus respectivos anexos</t>
  </si>
  <si>
    <t xml:space="preserve">Cada una de las secciones delgadas elaboradas se digitalizará con las especificaciones definidas por la Litoteca Nacional. Adicionalmente se le realizará la respectiva descripción petrográfica. En cada una de las secciones delgadas se caracterizará la mineralogía, la presencia de materia orgánica, el tamaño del grano, la selección, los tipos de contactos, la porosidad (primaria y secundaria) y la paragénesis mineral. El conteo será de mínimo 300 puntos distribuidos de manera homogénea en la sección delgada. </t>
  </si>
  <si>
    <t>PRODUCTOS FINALES</t>
  </si>
  <si>
    <t>Valor Unitario pagado por ANH</t>
  </si>
  <si>
    <t>N°</t>
  </si>
  <si>
    <t>Plan detallado para la realización de los análisis que considere el estado de preservación de los núcleos, incluyendo la justificación de la elección de las técnicas de análisis más adecuadas para cada núcleo, protocolo de muestreo (preparación de las muestras y preservación de las mismas para los distintos análisis), evaluación del impacto de los daños observados en los resultados de los análisis propuestos, control de calidad de los resultados y cronograma.</t>
  </si>
  <si>
    <t>Plan de análisis de núcleos por pozo</t>
  </si>
  <si>
    <t>El informe asociado a este producto de ir de acuerdo con el Protocolo de Tomografía de la ANH y la normatividad que establezca la ANH para tal fin</t>
  </si>
  <si>
    <t xml:space="preserve">NOTA 1: Se requiere un presupuesto detallado del valor equivalente al proyecto. Los costos deben ser calculados por los diferentes componentes técnicos que integran el proyecto de acuerdo con el tiempo y fechas de ejecución. Dicho valor será presentado en pesos colombianos y debe tener incluido todos los costos directos e indirectos, con sus respectivas tasas e impuestos al año 2026, además de todos los gastos contingentes y todos aquellos que resulten necesarios para la ejecución del contrato en las condiciones de tiempo requeridos.
NOTA 2: Las tarifas deben ser sumas fijas, no sujetas a reajuste o modificaciones de ninguna clase.
NOTA 3: La tabla de presupuesto debe diligenciarse en pesos colombianos y con números enteros.
NOTA 4: Con el fin de poder hacer una comparación y consolidación real y objetiva, solicitamos NO modificar la Tabla del Presupuesto anexada.
NOTA 5: Se enfatiza que el valor estimado para aquellos productos que requieran un software específico de SIG o de visualización e interpretación de datos, debe incluir el costo del licenciamiento en el valor del producto.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</si>
</sst>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 #,##0;[Red]\-&quot;$&quot;\ #,##0"/>
    <numFmt numFmtId="8" formatCode="&quot;$&quot;\ #,##0.00;[Red]\-&quot;$&quot;\ #,##0.00"/>
    <numFmt numFmtId="44" formatCode="_-&quot;$&quot;\ * #,##0.00_-;\-&quot;$&quot;\ * #,##0.00_-;_-&quot;$&quot;\ * &quot;-&quot;??_-;_-@_-"/>
    <numFmt numFmtId="43" formatCode="_-* #,##0.00_-;\-* #,##0.00_-;_-* &quot;-&quot;??_-;_-@_-"/>
    <numFmt numFmtId="164" formatCode="_-&quot;$&quot;\ * #,##0_-;\-&quot;$&quot;\ * #,##0_-;_-&quot;$&quot;\ * &quot;-&quot;??_-;_-@_-"/>
    <numFmt numFmtId="165" formatCode="_-* #,##0_-;\-* #,##0_-;_-* &quot;-&quot;??_-;_-@_-"/>
  </numFmts>
  <fonts count="6" x14ac:knownFonts="1">
    <font>
      <sz val="11"/>
      <color theme="1"/>
      <name val="Aptos Narrow"/>
      <family val="2"/>
      <scheme val="minor"/>
    </font>
    <font>
      <b/>
      <sz val="12"/>
      <name val="Arial Narrow"/>
      <family val="2"/>
    </font>
    <font>
      <sz val="10"/>
      <name val="Arial Narrow"/>
      <family val="2"/>
    </font>
    <font>
      <b/>
      <sz val="10"/>
      <name val="Arial Narrow"/>
      <family val="2"/>
    </font>
    <font>
      <sz val="11"/>
      <color theme="1"/>
      <name val="Aptos Narrow"/>
      <family val="2"/>
      <scheme val="minor"/>
    </font>
    <font>
      <b/>
      <sz val="11"/>
      <color theme="1"/>
      <name val="Aptos Narrow"/>
      <family val="2"/>
      <scheme val="minor"/>
    </font>
  </fonts>
  <fills count="2">
    <fill>
      <patternFill patternType="none"/>
    </fill>
    <fill>
      <patternFill patternType="gray125"/>
    </fill>
  </fills>
  <borders count="16">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3" fontId="4" fillId="0" borderId="0" applyFont="0" applyFill="0" applyBorder="0" applyAlignment="0" applyProtection="0"/>
    <xf numFmtId="44" fontId="4" fillId="0" borderId="0" applyFont="0" applyFill="0" applyBorder="0" applyAlignment="0" applyProtection="0"/>
  </cellStyleXfs>
  <cellXfs count="33">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vertical="center" wrapText="1"/>
    </xf>
    <xf numFmtId="0" fontId="2" fillId="0" borderId="4" xfId="0" applyFont="1" applyBorder="1" applyAlignment="1">
      <alignment horizontal="justify" vertical="center" wrapText="1"/>
    </xf>
    <xf numFmtId="3" fontId="2" fillId="0" borderId="4"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164" fontId="3" fillId="0" borderId="4" xfId="2" applyNumberFormat="1" applyFont="1" applyBorder="1" applyAlignment="1">
      <alignment horizontal="center" vertical="center" wrapText="1"/>
    </xf>
    <xf numFmtId="164" fontId="3" fillId="0" borderId="4" xfId="2" applyNumberFormat="1" applyFont="1" applyFill="1" applyBorder="1" applyAlignment="1">
      <alignment horizontal="center" vertical="center" wrapText="1"/>
    </xf>
    <xf numFmtId="8" fontId="0" fillId="0" borderId="0" xfId="0" applyNumberFormat="1"/>
    <xf numFmtId="164" fontId="0" fillId="0" borderId="0" xfId="0" applyNumberFormat="1"/>
    <xf numFmtId="165" fontId="0" fillId="0" borderId="0" xfId="1" applyNumberFormat="1" applyFont="1"/>
    <xf numFmtId="6" fontId="0" fillId="0" borderId="0" xfId="0" applyNumberFormat="1"/>
    <xf numFmtId="0" fontId="5" fillId="0" borderId="0" xfId="0" applyFont="1" applyAlignment="1">
      <alignment horizontal="center"/>
    </xf>
    <xf numFmtId="0" fontId="3" fillId="0" borderId="3" xfId="0" applyFont="1" applyBorder="1" applyAlignment="1">
      <alignment horizontal="center" vertical="center" wrapText="1"/>
    </xf>
    <xf numFmtId="0" fontId="1" fillId="0" borderId="5" xfId="0" applyFont="1" applyBorder="1" applyAlignment="1">
      <alignment horizontal="center" vertical="center" wrapText="1" shrinkToFi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0" fillId="0" borderId="8" xfId="0" applyBorder="1" applyAlignment="1">
      <alignment horizontal="left"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0" xfId="0"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6" fontId="2" fillId="0" borderId="4" xfId="0" applyNumberFormat="1" applyFont="1" applyBorder="1" applyAlignment="1">
      <alignment horizontal="right" vertical="center" wrapText="1"/>
    </xf>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5EFED-E67A-4383-8B06-5764576E9F8A}">
  <dimension ref="A1:L48"/>
  <sheetViews>
    <sheetView tabSelected="1" zoomScale="85" zoomScaleNormal="85" workbookViewId="0">
      <selection activeCell="B37" sqref="B37:G48"/>
    </sheetView>
  </sheetViews>
  <sheetFormatPr baseColWidth="10" defaultRowHeight="15" x14ac:dyDescent="0.25"/>
  <cols>
    <col min="1" max="1" width="7" style="17" customWidth="1"/>
    <col min="2" max="2" width="24" customWidth="1"/>
    <col min="4" max="4" width="11.42578125" customWidth="1"/>
    <col min="5" max="5" width="13.7109375" bestFit="1" customWidth="1"/>
    <col min="6" max="6" width="16" customWidth="1"/>
    <col min="7" max="7" width="50.140625" customWidth="1"/>
    <col min="8" max="8" width="13.42578125" bestFit="1" customWidth="1"/>
    <col min="9" max="9" width="20.42578125" customWidth="1"/>
    <col min="10" max="10" width="12.42578125" bestFit="1" customWidth="1"/>
    <col min="11" max="11" width="16.42578125" bestFit="1" customWidth="1"/>
    <col min="12" max="12" width="12.42578125" bestFit="1" customWidth="1"/>
  </cols>
  <sheetData>
    <row r="1" spans="1:12" ht="54.75" customHeight="1" thickBot="1" x14ac:dyDescent="0.3">
      <c r="B1" s="19" t="s">
        <v>18</v>
      </c>
      <c r="C1" s="19"/>
      <c r="D1" s="19"/>
      <c r="E1" s="19"/>
      <c r="F1" s="19"/>
      <c r="G1" s="19"/>
    </row>
    <row r="2" spans="1:12" ht="57.75" customHeight="1" thickBot="1" x14ac:dyDescent="0.3">
      <c r="A2" s="1" t="s">
        <v>54</v>
      </c>
      <c r="B2" s="1" t="s">
        <v>0</v>
      </c>
      <c r="C2" s="2" t="s">
        <v>9</v>
      </c>
      <c r="D2" s="2" t="s">
        <v>1</v>
      </c>
      <c r="E2" s="2" t="s">
        <v>53</v>
      </c>
      <c r="F2" s="2" t="s">
        <v>2</v>
      </c>
      <c r="G2" s="2" t="s">
        <v>3</v>
      </c>
    </row>
    <row r="3" spans="1:12" ht="26.25" thickBot="1" x14ac:dyDescent="0.3">
      <c r="A3" s="18">
        <v>1</v>
      </c>
      <c r="B3" s="5" t="s">
        <v>19</v>
      </c>
      <c r="C3" s="7" t="s">
        <v>12</v>
      </c>
      <c r="D3" s="4">
        <v>1</v>
      </c>
      <c r="E3" s="11"/>
      <c r="F3" s="32">
        <f>E3*D3</f>
        <v>0</v>
      </c>
      <c r="G3" s="4" t="s">
        <v>42</v>
      </c>
    </row>
    <row r="4" spans="1:12" ht="128.25" thickBot="1" x14ac:dyDescent="0.3">
      <c r="A4" s="18">
        <v>2</v>
      </c>
      <c r="B4" s="5" t="s">
        <v>20</v>
      </c>
      <c r="C4" s="7" t="s">
        <v>12</v>
      </c>
      <c r="D4" s="4">
        <v>1</v>
      </c>
      <c r="E4" s="11"/>
      <c r="F4" s="32">
        <f>E4*D4</f>
        <v>0</v>
      </c>
      <c r="G4" s="4" t="s">
        <v>21</v>
      </c>
    </row>
    <row r="5" spans="1:12" ht="90" thickBot="1" x14ac:dyDescent="0.3">
      <c r="A5" s="18">
        <v>3</v>
      </c>
      <c r="B5" s="5" t="s">
        <v>56</v>
      </c>
      <c r="C5" s="7" t="s">
        <v>9</v>
      </c>
      <c r="D5" s="4">
        <v>1</v>
      </c>
      <c r="E5" s="11"/>
      <c r="F5" s="32">
        <f>E5*D5</f>
        <v>0</v>
      </c>
      <c r="G5" s="4" t="s">
        <v>55</v>
      </c>
    </row>
    <row r="6" spans="1:12" ht="26.25" thickBot="1" x14ac:dyDescent="0.3">
      <c r="A6" s="18">
        <v>4</v>
      </c>
      <c r="B6" s="3" t="s">
        <v>5</v>
      </c>
      <c r="C6" s="6" t="s">
        <v>10</v>
      </c>
      <c r="D6" s="8">
        <v>10000</v>
      </c>
      <c r="E6" s="11"/>
      <c r="F6" s="32">
        <f>E6*D6</f>
        <v>0</v>
      </c>
      <c r="G6" s="10" t="s">
        <v>50</v>
      </c>
      <c r="I6" s="13"/>
    </row>
    <row r="7" spans="1:12" ht="39" thickBot="1" x14ac:dyDescent="0.3">
      <c r="A7" s="18">
        <v>5</v>
      </c>
      <c r="B7" s="5" t="s">
        <v>22</v>
      </c>
      <c r="C7" s="7" t="s">
        <v>10</v>
      </c>
      <c r="D7" s="8">
        <v>10000</v>
      </c>
      <c r="E7" s="12"/>
      <c r="F7" s="32">
        <f t="shared" ref="F7:F31" si="0">E7*D7</f>
        <v>0</v>
      </c>
      <c r="G7" s="4" t="s">
        <v>57</v>
      </c>
      <c r="I7" s="13"/>
      <c r="K7" s="13"/>
    </row>
    <row r="8" spans="1:12" ht="26.25" thickBot="1" x14ac:dyDescent="0.3">
      <c r="A8" s="18">
        <v>6</v>
      </c>
      <c r="B8" s="5" t="s">
        <v>4</v>
      </c>
      <c r="C8" s="7" t="s">
        <v>10</v>
      </c>
      <c r="D8" s="8">
        <v>10000</v>
      </c>
      <c r="E8" s="11"/>
      <c r="F8" s="32">
        <f>E8*D8</f>
        <v>0</v>
      </c>
      <c r="G8" s="9" t="s">
        <v>46</v>
      </c>
      <c r="H8" s="14"/>
      <c r="I8" s="13"/>
    </row>
    <row r="9" spans="1:12" ht="26.25" thickBot="1" x14ac:dyDescent="0.3">
      <c r="A9" s="18">
        <v>7</v>
      </c>
      <c r="B9" s="5" t="s">
        <v>24</v>
      </c>
      <c r="C9" s="6" t="s">
        <v>11</v>
      </c>
      <c r="D9" s="4">
        <v>135</v>
      </c>
      <c r="E9" s="11"/>
      <c r="F9" s="32">
        <f t="shared" si="0"/>
        <v>0</v>
      </c>
      <c r="G9" s="10" t="s">
        <v>49</v>
      </c>
      <c r="I9" s="13"/>
    </row>
    <row r="10" spans="1:12" ht="26.25" thickBot="1" x14ac:dyDescent="0.3">
      <c r="A10" s="18">
        <v>8</v>
      </c>
      <c r="B10" s="5" t="s">
        <v>23</v>
      </c>
      <c r="C10" s="6" t="s">
        <v>11</v>
      </c>
      <c r="D10" s="4">
        <v>135</v>
      </c>
      <c r="E10" s="11"/>
      <c r="F10" s="32">
        <f t="shared" si="0"/>
        <v>0</v>
      </c>
      <c r="G10" s="10" t="s">
        <v>49</v>
      </c>
      <c r="I10" s="13"/>
    </row>
    <row r="11" spans="1:12" ht="26.25" thickBot="1" x14ac:dyDescent="0.3">
      <c r="A11" s="18">
        <v>9</v>
      </c>
      <c r="B11" s="3" t="s">
        <v>6</v>
      </c>
      <c r="C11" s="6" t="s">
        <v>11</v>
      </c>
      <c r="D11" s="4">
        <v>135</v>
      </c>
      <c r="E11" s="11"/>
      <c r="F11" s="32">
        <f t="shared" si="0"/>
        <v>0</v>
      </c>
      <c r="G11" s="10" t="s">
        <v>48</v>
      </c>
      <c r="I11" s="13"/>
    </row>
    <row r="12" spans="1:12" ht="97.35" customHeight="1" thickBot="1" x14ac:dyDescent="0.3">
      <c r="A12" s="18">
        <v>10</v>
      </c>
      <c r="B12" s="3" t="s">
        <v>7</v>
      </c>
      <c r="C12" s="6" t="s">
        <v>13</v>
      </c>
      <c r="D12" s="4">
        <v>150</v>
      </c>
      <c r="E12" s="11"/>
      <c r="F12" s="32">
        <f t="shared" si="0"/>
        <v>0</v>
      </c>
      <c r="G12" s="9" t="s">
        <v>51</v>
      </c>
      <c r="I12" s="13"/>
      <c r="J12" s="15"/>
      <c r="K12" s="15"/>
      <c r="L12" s="15"/>
    </row>
    <row r="13" spans="1:12" ht="15.75" thickBot="1" x14ac:dyDescent="0.3">
      <c r="A13" s="18">
        <v>11</v>
      </c>
      <c r="B13" s="3" t="s">
        <v>43</v>
      </c>
      <c r="C13" s="6" t="s">
        <v>11</v>
      </c>
      <c r="D13" s="4">
        <v>65</v>
      </c>
      <c r="E13" s="11"/>
      <c r="F13" s="32">
        <f>E13*D13</f>
        <v>0</v>
      </c>
      <c r="G13" s="3" t="s">
        <v>46</v>
      </c>
      <c r="I13" s="13"/>
      <c r="J13" s="15"/>
      <c r="K13" s="15"/>
      <c r="L13" s="15"/>
    </row>
    <row r="14" spans="1:12" ht="39" thickBot="1" x14ac:dyDescent="0.3">
      <c r="A14" s="18">
        <v>12</v>
      </c>
      <c r="B14" s="3" t="s">
        <v>30</v>
      </c>
      <c r="C14" s="6" t="s">
        <v>11</v>
      </c>
      <c r="D14" s="4">
        <v>100</v>
      </c>
      <c r="E14" s="11"/>
      <c r="F14" s="32">
        <f t="shared" si="0"/>
        <v>0</v>
      </c>
      <c r="G14" s="3" t="s">
        <v>46</v>
      </c>
      <c r="I14" s="13"/>
    </row>
    <row r="15" spans="1:12" ht="15.75" thickBot="1" x14ac:dyDescent="0.3">
      <c r="A15" s="18">
        <v>13</v>
      </c>
      <c r="B15" s="3" t="s">
        <v>29</v>
      </c>
      <c r="C15" s="6" t="s">
        <v>11</v>
      </c>
      <c r="D15" s="4">
        <v>100</v>
      </c>
      <c r="E15" s="11"/>
      <c r="F15" s="32">
        <f t="shared" si="0"/>
        <v>0</v>
      </c>
      <c r="G15" s="3" t="s">
        <v>46</v>
      </c>
      <c r="I15" s="13"/>
    </row>
    <row r="16" spans="1:12" ht="15.75" thickBot="1" x14ac:dyDescent="0.3">
      <c r="A16" s="18">
        <v>14</v>
      </c>
      <c r="B16" s="3" t="s">
        <v>28</v>
      </c>
      <c r="C16" s="6" t="s">
        <v>11</v>
      </c>
      <c r="D16" s="4">
        <v>100</v>
      </c>
      <c r="E16" s="11"/>
      <c r="F16" s="32">
        <f t="shared" si="0"/>
        <v>0</v>
      </c>
      <c r="G16" s="3" t="s">
        <v>46</v>
      </c>
      <c r="I16" s="13"/>
    </row>
    <row r="17" spans="1:11" ht="15.75" thickBot="1" x14ac:dyDescent="0.3">
      <c r="A17" s="18">
        <v>15</v>
      </c>
      <c r="B17" s="3" t="s">
        <v>44</v>
      </c>
      <c r="C17" s="6" t="s">
        <v>11</v>
      </c>
      <c r="D17" s="4">
        <v>50</v>
      </c>
      <c r="E17" s="11"/>
      <c r="F17" s="32">
        <f t="shared" si="0"/>
        <v>0</v>
      </c>
      <c r="G17" s="3" t="s">
        <v>46</v>
      </c>
      <c r="I17" s="13"/>
    </row>
    <row r="18" spans="1:11" ht="15.75" thickBot="1" x14ac:dyDescent="0.3">
      <c r="A18" s="18">
        <v>16</v>
      </c>
      <c r="B18" s="3" t="s">
        <v>27</v>
      </c>
      <c r="C18" s="6" t="s">
        <v>11</v>
      </c>
      <c r="D18" s="4">
        <v>65</v>
      </c>
      <c r="E18" s="11"/>
      <c r="F18" s="32">
        <f t="shared" si="0"/>
        <v>0</v>
      </c>
      <c r="G18" s="6" t="s">
        <v>46</v>
      </c>
      <c r="I18" s="13"/>
    </row>
    <row r="19" spans="1:11" ht="15.75" thickBot="1" x14ac:dyDescent="0.3">
      <c r="A19" s="18">
        <v>17</v>
      </c>
      <c r="B19" s="3" t="s">
        <v>26</v>
      </c>
      <c r="C19" s="6" t="s">
        <v>11</v>
      </c>
      <c r="D19" s="4">
        <v>100</v>
      </c>
      <c r="E19" s="11"/>
      <c r="F19" s="32">
        <f t="shared" si="0"/>
        <v>0</v>
      </c>
      <c r="G19" s="3" t="s">
        <v>46</v>
      </c>
      <c r="I19" s="13"/>
    </row>
    <row r="20" spans="1:11" ht="39" thickBot="1" x14ac:dyDescent="0.3">
      <c r="A20" s="18">
        <v>18</v>
      </c>
      <c r="B20" s="3" t="s">
        <v>25</v>
      </c>
      <c r="C20" s="6" t="s">
        <v>11</v>
      </c>
      <c r="D20" s="4">
        <v>65</v>
      </c>
      <c r="E20" s="11"/>
      <c r="F20" s="32">
        <f t="shared" si="0"/>
        <v>0</v>
      </c>
      <c r="G20" s="3" t="s">
        <v>46</v>
      </c>
      <c r="I20" s="13"/>
    </row>
    <row r="21" spans="1:11" ht="39" thickBot="1" x14ac:dyDescent="0.3">
      <c r="A21" s="18">
        <v>19</v>
      </c>
      <c r="B21" s="3" t="s">
        <v>45</v>
      </c>
      <c r="C21" s="6" t="s">
        <v>14</v>
      </c>
      <c r="D21" s="4">
        <v>75</v>
      </c>
      <c r="E21" s="11"/>
      <c r="F21" s="32">
        <f t="shared" si="0"/>
        <v>0</v>
      </c>
      <c r="G21" s="3" t="s">
        <v>47</v>
      </c>
      <c r="I21" s="13"/>
    </row>
    <row r="22" spans="1:11" ht="15.75" thickBot="1" x14ac:dyDescent="0.3">
      <c r="A22" s="18">
        <v>20</v>
      </c>
      <c r="B22" s="3" t="s">
        <v>8</v>
      </c>
      <c r="C22" s="6" t="s">
        <v>12</v>
      </c>
      <c r="D22" s="4">
        <v>1</v>
      </c>
      <c r="E22" s="11"/>
      <c r="F22" s="32">
        <f>E22*D22</f>
        <v>0</v>
      </c>
      <c r="G22" s="6" t="s">
        <v>37</v>
      </c>
      <c r="I22" s="13"/>
    </row>
    <row r="23" spans="1:11" ht="15.75" thickBot="1" x14ac:dyDescent="0.3">
      <c r="A23" s="18"/>
      <c r="B23" s="20" t="s">
        <v>31</v>
      </c>
      <c r="C23" s="21"/>
      <c r="D23" s="21"/>
      <c r="E23" s="21"/>
      <c r="F23" s="21"/>
      <c r="G23" s="22"/>
      <c r="I23" s="13"/>
    </row>
    <row r="24" spans="1:11" ht="153.75" thickBot="1" x14ac:dyDescent="0.3">
      <c r="A24" s="18">
        <v>21</v>
      </c>
      <c r="B24" s="3" t="s">
        <v>32</v>
      </c>
      <c r="C24" s="6" t="s">
        <v>12</v>
      </c>
      <c r="D24" s="4">
        <v>1</v>
      </c>
      <c r="E24" s="11"/>
      <c r="F24" s="32">
        <f t="shared" si="0"/>
        <v>0</v>
      </c>
      <c r="G24" s="6" t="s">
        <v>33</v>
      </c>
      <c r="I24" s="13"/>
      <c r="K24" s="16"/>
    </row>
    <row r="25" spans="1:11" ht="19.350000000000001" customHeight="1" thickBot="1" x14ac:dyDescent="0.3">
      <c r="A25" s="20" t="s">
        <v>52</v>
      </c>
      <c r="B25" s="21"/>
      <c r="C25" s="21"/>
      <c r="D25" s="21"/>
      <c r="E25" s="21"/>
      <c r="F25" s="21"/>
      <c r="G25" s="22"/>
    </row>
    <row r="26" spans="1:11" ht="64.5" thickBot="1" x14ac:dyDescent="0.3">
      <c r="A26" s="18">
        <v>22</v>
      </c>
      <c r="B26" s="3" t="s">
        <v>38</v>
      </c>
      <c r="C26" s="6" t="s">
        <v>12</v>
      </c>
      <c r="D26" s="8">
        <v>10000</v>
      </c>
      <c r="E26" s="11"/>
      <c r="F26" s="32">
        <f>E26*D26</f>
        <v>0</v>
      </c>
      <c r="G26" s="6"/>
      <c r="I26" s="13"/>
    </row>
    <row r="27" spans="1:11" ht="64.5" thickBot="1" x14ac:dyDescent="0.3">
      <c r="A27" s="18">
        <v>23</v>
      </c>
      <c r="B27" s="3" t="s">
        <v>39</v>
      </c>
      <c r="C27" s="6" t="s">
        <v>12</v>
      </c>
      <c r="D27" s="8">
        <v>10000</v>
      </c>
      <c r="E27" s="11"/>
      <c r="F27" s="32">
        <f>E27*D27</f>
        <v>0</v>
      </c>
      <c r="G27" s="6"/>
    </row>
    <row r="28" spans="1:11" ht="51.75" thickBot="1" x14ac:dyDescent="0.3">
      <c r="A28" s="18">
        <v>24</v>
      </c>
      <c r="B28" s="3" t="s">
        <v>40</v>
      </c>
      <c r="C28" s="6" t="s">
        <v>12</v>
      </c>
      <c r="D28" s="4">
        <v>1</v>
      </c>
      <c r="E28" s="11"/>
      <c r="F28" s="32">
        <f t="shared" si="0"/>
        <v>0</v>
      </c>
      <c r="G28" s="6" t="s">
        <v>41</v>
      </c>
    </row>
    <row r="29" spans="1:11" ht="39" thickBot="1" x14ac:dyDescent="0.3">
      <c r="A29" s="18">
        <v>25</v>
      </c>
      <c r="B29" s="3" t="s">
        <v>34</v>
      </c>
      <c r="C29" s="6" t="s">
        <v>12</v>
      </c>
      <c r="D29" s="4">
        <v>1</v>
      </c>
      <c r="E29" s="11"/>
      <c r="F29" s="32">
        <f t="shared" si="0"/>
        <v>0</v>
      </c>
      <c r="G29" s="6"/>
    </row>
    <row r="30" spans="1:11" ht="39" thickBot="1" x14ac:dyDescent="0.3">
      <c r="A30" s="18">
        <v>26</v>
      </c>
      <c r="B30" s="3" t="s">
        <v>35</v>
      </c>
      <c r="C30" s="6" t="s">
        <v>12</v>
      </c>
      <c r="D30" s="4">
        <v>1</v>
      </c>
      <c r="E30" s="11"/>
      <c r="F30" s="32">
        <f t="shared" si="0"/>
        <v>0</v>
      </c>
      <c r="G30" s="6"/>
    </row>
    <row r="31" spans="1:11" ht="77.25" thickBot="1" x14ac:dyDescent="0.3">
      <c r="A31" s="18">
        <v>27</v>
      </c>
      <c r="B31" s="3" t="s">
        <v>36</v>
      </c>
      <c r="C31" s="6" t="s">
        <v>12</v>
      </c>
      <c r="D31" s="4">
        <v>1</v>
      </c>
      <c r="E31" s="11"/>
      <c r="F31" s="32">
        <f t="shared" si="0"/>
        <v>0</v>
      </c>
      <c r="G31" s="6"/>
    </row>
    <row r="32" spans="1:11" ht="15.75" thickBot="1" x14ac:dyDescent="0.3">
      <c r="E32" s="6" t="s">
        <v>15</v>
      </c>
      <c r="F32" s="32">
        <f>SUM(F3:F31)</f>
        <v>0</v>
      </c>
      <c r="G32" s="6"/>
    </row>
    <row r="33" spans="2:7" ht="15.75" thickBot="1" x14ac:dyDescent="0.3">
      <c r="E33" s="6" t="s">
        <v>16</v>
      </c>
      <c r="F33" s="32">
        <v>0</v>
      </c>
      <c r="G33" s="6"/>
    </row>
    <row r="34" spans="2:7" ht="15.75" thickBot="1" x14ac:dyDescent="0.3">
      <c r="E34" s="6" t="s">
        <v>17</v>
      </c>
      <c r="F34" s="32">
        <f>F33+F32</f>
        <v>0</v>
      </c>
      <c r="G34" s="6"/>
    </row>
    <row r="36" spans="2:7" ht="15.75" thickBot="1" x14ac:dyDescent="0.3"/>
    <row r="37" spans="2:7" x14ac:dyDescent="0.25">
      <c r="B37" s="23" t="s">
        <v>58</v>
      </c>
      <c r="C37" s="24"/>
      <c r="D37" s="24"/>
      <c r="E37" s="24"/>
      <c r="F37" s="24"/>
      <c r="G37" s="25"/>
    </row>
    <row r="38" spans="2:7" x14ac:dyDescent="0.25">
      <c r="B38" s="26"/>
      <c r="C38" s="27"/>
      <c r="D38" s="27"/>
      <c r="E38" s="27"/>
      <c r="F38" s="27"/>
      <c r="G38" s="28"/>
    </row>
    <row r="39" spans="2:7" x14ac:dyDescent="0.25">
      <c r="B39" s="26"/>
      <c r="C39" s="27"/>
      <c r="D39" s="27"/>
      <c r="E39" s="27"/>
      <c r="F39" s="27"/>
      <c r="G39" s="28"/>
    </row>
    <row r="40" spans="2:7" x14ac:dyDescent="0.25">
      <c r="B40" s="26"/>
      <c r="C40" s="27"/>
      <c r="D40" s="27"/>
      <c r="E40" s="27"/>
      <c r="F40" s="27"/>
      <c r="G40" s="28"/>
    </row>
    <row r="41" spans="2:7" x14ac:dyDescent="0.25">
      <c r="B41" s="26"/>
      <c r="C41" s="27"/>
      <c r="D41" s="27"/>
      <c r="E41" s="27"/>
      <c r="F41" s="27"/>
      <c r="G41" s="28"/>
    </row>
    <row r="42" spans="2:7" x14ac:dyDescent="0.25">
      <c r="B42" s="26"/>
      <c r="C42" s="27"/>
      <c r="D42" s="27"/>
      <c r="E42" s="27"/>
      <c r="F42" s="27"/>
      <c r="G42" s="28"/>
    </row>
    <row r="43" spans="2:7" x14ac:dyDescent="0.25">
      <c r="B43" s="26"/>
      <c r="C43" s="27"/>
      <c r="D43" s="27"/>
      <c r="E43" s="27"/>
      <c r="F43" s="27"/>
      <c r="G43" s="28"/>
    </row>
    <row r="44" spans="2:7" x14ac:dyDescent="0.25">
      <c r="B44" s="26"/>
      <c r="C44" s="27"/>
      <c r="D44" s="27"/>
      <c r="E44" s="27"/>
      <c r="F44" s="27"/>
      <c r="G44" s="28"/>
    </row>
    <row r="45" spans="2:7" x14ac:dyDescent="0.25">
      <c r="B45" s="26"/>
      <c r="C45" s="27"/>
      <c r="D45" s="27"/>
      <c r="E45" s="27"/>
      <c r="F45" s="27"/>
      <c r="G45" s="28"/>
    </row>
    <row r="46" spans="2:7" x14ac:dyDescent="0.25">
      <c r="B46" s="26"/>
      <c r="C46" s="27"/>
      <c r="D46" s="27"/>
      <c r="E46" s="27"/>
      <c r="F46" s="27"/>
      <c r="G46" s="28"/>
    </row>
    <row r="47" spans="2:7" x14ac:dyDescent="0.25">
      <c r="B47" s="26"/>
      <c r="C47" s="27"/>
      <c r="D47" s="27"/>
      <c r="E47" s="27"/>
      <c r="F47" s="27"/>
      <c r="G47" s="28"/>
    </row>
    <row r="48" spans="2:7" ht="15.75" thickBot="1" x14ac:dyDescent="0.3">
      <c r="B48" s="29"/>
      <c r="C48" s="30"/>
      <c r="D48" s="30"/>
      <c r="E48" s="30"/>
      <c r="F48" s="30"/>
      <c r="G48" s="31"/>
    </row>
  </sheetData>
  <mergeCells count="4">
    <mergeCell ref="B1:G1"/>
    <mergeCell ref="B23:G23"/>
    <mergeCell ref="B37:G48"/>
    <mergeCell ref="A25:G2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FASE 2-FINAL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Johon Albert Restrepo Restrepo</dc:creator>
  <cp:lastModifiedBy>Maria Rosa Ceron Gil</cp:lastModifiedBy>
  <dcterms:created xsi:type="dcterms:W3CDTF">2024-03-13T22:13:06Z</dcterms:created>
  <dcterms:modified xsi:type="dcterms:W3CDTF">2026-01-13T15:19:51Z</dcterms:modified>
</cp:coreProperties>
</file>